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00" activeTab="0"/>
  </bookViews>
  <sheets>
    <sheet name="Куйб" sheetId="1" r:id="rId1"/>
  </sheets>
  <definedNames/>
  <calcPr fullCalcOnLoad="1"/>
</workbook>
</file>

<file path=xl/sharedStrings.xml><?xml version="1.0" encoding="utf-8"?>
<sst xmlns="http://schemas.openxmlformats.org/spreadsheetml/2006/main" count="47" uniqueCount="47">
  <si>
    <t>тыс. рублей</t>
  </si>
  <si>
    <t>Код доходов бюджета</t>
  </si>
  <si>
    <t>Наименование доходов</t>
  </si>
  <si>
    <t>1 00 00000 00 0000 000</t>
  </si>
  <si>
    <t xml:space="preserve">НАЛОГОВЫЕ И НЕНАЛОГОВЫЕ ДОХОДЫ </t>
  </si>
  <si>
    <t>1 06 00000 00 0000 000</t>
  </si>
  <si>
    <t xml:space="preserve">НАЛОГИ НА ИМУЩЕСТВО               </t>
  </si>
  <si>
    <t>Налог на имущество физических лиц</t>
  </si>
  <si>
    <t>1 08 00000 00 0000 000</t>
  </si>
  <si>
    <t>ГОСУДАРСТВЕННАЯ ПОШЛИНА</t>
  </si>
  <si>
    <t>1 16 00000 00 0000 000</t>
  </si>
  <si>
    <t>ШТРАФЫ, САНКЦИИ, ВОЗМЕЩЕНИЕ УЩЕРБА</t>
  </si>
  <si>
    <t>2 00 00000 00 0000 000</t>
  </si>
  <si>
    <t xml:space="preserve">БЕЗВОЗМЕЗДНЫЕ ПОСТУПЛЕНИЯ 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</si>
  <si>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</si>
  <si>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</si>
  <si>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2 02 10000 00 0000 150</t>
  </si>
  <si>
    <t>2 02 20000 00 0000 150</t>
  </si>
  <si>
    <t>Субсидии бюджетам бюджетной системы Российской Федерации (межбюджетные субсидии)</t>
  </si>
  <si>
    <t>2 02 40000 00 0000 150</t>
  </si>
  <si>
    <t>Иные межбюджетные трансферты</t>
  </si>
  <si>
    <t>ИТОГО</t>
  </si>
  <si>
    <t>Земельный налог с организаций</t>
  </si>
  <si>
    <t>Земельный налог с физических лиц</t>
  </si>
  <si>
    <t xml:space="preserve">Дотации бюджетам бюджетной системы Российской Федерации
</t>
  </si>
  <si>
    <t>ЗЕМЕЛЬНЫЙ НАЛОГ</t>
  </si>
  <si>
    <t>1 06 06000 00 0000 110</t>
  </si>
  <si>
    <t>1 06 06030 00 0000 110</t>
  </si>
  <si>
    <t>1 06 06040 00 0000 110</t>
  </si>
  <si>
    <t>2 02 30000 00 0000 150</t>
  </si>
  <si>
    <t>Субвенции бюджетам бюджетной системы Российской Федерации</t>
  </si>
  <si>
    <t>1 06 01000 00 0000 110</t>
  </si>
  <si>
    <t>1 13 00000 00 0000 000</t>
  </si>
  <si>
    <t>ДОХОДЫ ОТ ОКАЗАНИЯ ПЛАТНЫХ УСЛУГ И КОМПЕНСАЦИИ ЗАТРАТ ГОСУДАРСТВА</t>
  </si>
  <si>
    <t>1 17 00000 00 0000 000</t>
  </si>
  <si>
    <t>ПРОЧИЕ НЕНАЛОГОВЫЕ ДОХОДЫ</t>
  </si>
  <si>
    <t>1 14 00000 00 0000 000</t>
  </si>
  <si>
    <t xml:space="preserve">ДОХОДЫ ОТ ПРОДАЖИ МАТЕРИАЛЬНЫХ И НЕМАТЕРИАЛЬНЫХ АКТИВОВ
</t>
  </si>
  <si>
    <t xml:space="preserve">Приложение 2 </t>
  </si>
  <si>
    <t xml:space="preserve"> к  Решению Совета депутатов Куйбышевского внутригородского</t>
  </si>
  <si>
    <t xml:space="preserve">городского округа Самара Самарской области </t>
  </si>
  <si>
    <t xml:space="preserve">   района городского округа Самара</t>
  </si>
  <si>
    <t>Утверждено на  2022 год с учетом изменений</t>
  </si>
  <si>
    <t>Процент исполнения</t>
  </si>
  <si>
    <t xml:space="preserve">Доходы бюджета Куйбышевского внутригородского района 
городского округа Самара Самарской области за 1 полугодие 2022 года  
по кодам видов доходов, подвидов доходов </t>
  </si>
  <si>
    <t xml:space="preserve">Исполнено за 1 полугодие 2022 года  </t>
  </si>
  <si>
    <t>от "___" ____________ 2022 г. № ____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</si>
</sst>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44">
    <font>
      <sz val="10"/>
      <name val="Arial Cyr"/>
      <family val="0"/>
    </font>
    <font>
      <sz val="10"/>
      <name val="Arial"/>
      <family val="0"/>
    </font>
    <font>
      <sz val="11"/>
      <color indexed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3.5"/>
      <name val="Times New Roman"/>
      <family val="1"/>
    </font>
    <font>
      <sz val="13.5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3" applyNumberFormat="0">
      <alignment vertical="top" wrapText="1" readingOrder="1"/>
      <protection locked="0"/>
    </xf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6" fillId="28" borderId="8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1" fillId="0" borderId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justify" vertical="center"/>
    </xf>
    <xf numFmtId="164" fontId="3" fillId="33" borderId="0" xfId="0" applyNumberFormat="1" applyFont="1" applyFill="1" applyAlignment="1">
      <alignment horizontal="right" vertical="center"/>
    </xf>
    <xf numFmtId="0" fontId="3" fillId="33" borderId="0" xfId="0" applyFont="1" applyFill="1" applyBorder="1" applyAlignment="1">
      <alignment horizontal="right" vertical="center"/>
    </xf>
    <xf numFmtId="0" fontId="3" fillId="33" borderId="0" xfId="0" applyFont="1" applyFill="1" applyBorder="1" applyAlignment="1">
      <alignment horizontal="justify" vertical="center"/>
    </xf>
    <xf numFmtId="164" fontId="3" fillId="33" borderId="0" xfId="0" applyNumberFormat="1" applyFont="1" applyFill="1" applyBorder="1" applyAlignment="1">
      <alignment horizontal="right" vertical="center"/>
    </xf>
    <xf numFmtId="0" fontId="3" fillId="34" borderId="0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right" wrapText="1"/>
    </xf>
    <xf numFmtId="0" fontId="8" fillId="0" borderId="3" xfId="0" applyFont="1" applyBorder="1" applyAlignment="1">
      <alignment horizontal="center" vertical="center"/>
    </xf>
    <xf numFmtId="164" fontId="8" fillId="34" borderId="11" xfId="0" applyNumberFormat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 wrapText="1"/>
    </xf>
    <xf numFmtId="164" fontId="7" fillId="33" borderId="12" xfId="0" applyNumberFormat="1" applyFont="1" applyFill="1" applyBorder="1" applyAlignment="1">
      <alignment horizontal="center" vertical="center"/>
    </xf>
    <xf numFmtId="164" fontId="7" fillId="33" borderId="11" xfId="0" applyNumberFormat="1" applyFont="1" applyFill="1" applyBorder="1" applyAlignment="1">
      <alignment horizontal="center" vertical="center"/>
    </xf>
    <xf numFmtId="0" fontId="8" fillId="35" borderId="3" xfId="0" applyFont="1" applyFill="1" applyBorder="1" applyAlignment="1">
      <alignment horizontal="left" vertical="center"/>
    </xf>
    <xf numFmtId="0" fontId="8" fillId="0" borderId="3" xfId="0" applyFont="1" applyBorder="1" applyAlignment="1">
      <alignment horizontal="left" vertical="center" wrapText="1"/>
    </xf>
    <xf numFmtId="164" fontId="8" fillId="33" borderId="12" xfId="0" applyNumberFormat="1" applyFont="1" applyFill="1" applyBorder="1" applyAlignment="1">
      <alignment horizontal="center" vertical="center"/>
    </xf>
    <xf numFmtId="164" fontId="8" fillId="33" borderId="11" xfId="0" applyNumberFormat="1" applyFont="1" applyFill="1" applyBorder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justify" vertical="center" wrapText="1"/>
    </xf>
    <xf numFmtId="0" fontId="8" fillId="0" borderId="3" xfId="0" applyFont="1" applyBorder="1" applyAlignment="1">
      <alignment horizontal="justify" vertical="center" wrapText="1"/>
    </xf>
    <xf numFmtId="0" fontId="9" fillId="0" borderId="3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distributed" wrapText="1"/>
    </xf>
    <xf numFmtId="0" fontId="7" fillId="0" borderId="3" xfId="0" applyFont="1" applyBorder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7" fillId="34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Fill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Данные (редактируемые)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tabSelected="1" zoomScale="90" zoomScaleNormal="90" zoomScaleSheetLayoutView="90" zoomScalePageLayoutView="0" workbookViewId="0" topLeftCell="A1">
      <selection activeCell="A7" sqref="A7:E7"/>
    </sheetView>
  </sheetViews>
  <sheetFormatPr defaultColWidth="9.25390625" defaultRowHeight="18.75" customHeight="1"/>
  <cols>
    <col min="1" max="1" width="29.125" style="1" customWidth="1"/>
    <col min="2" max="2" width="91.25390625" style="2" customWidth="1"/>
    <col min="3" max="3" width="16.75390625" style="3" customWidth="1"/>
    <col min="4" max="4" width="13.625" style="4" customWidth="1"/>
    <col min="5" max="5" width="14.375" style="4" customWidth="1"/>
    <col min="6" max="16384" width="9.25390625" style="4" customWidth="1"/>
  </cols>
  <sheetData>
    <row r="1" spans="1:5" s="7" customFormat="1" ht="21" customHeight="1">
      <c r="A1" s="32" t="s">
        <v>38</v>
      </c>
      <c r="B1" s="33"/>
      <c r="C1" s="33"/>
      <c r="D1" s="33"/>
      <c r="E1" s="33"/>
    </row>
    <row r="2" spans="1:5" s="7" customFormat="1" ht="18.75" customHeight="1">
      <c r="A2" s="34" t="s">
        <v>39</v>
      </c>
      <c r="B2" s="35"/>
      <c r="C2" s="35"/>
      <c r="D2" s="35"/>
      <c r="E2" s="35"/>
    </row>
    <row r="3" spans="1:5" s="7" customFormat="1" ht="20.25" customHeight="1" hidden="1">
      <c r="A3" s="29" t="s">
        <v>40</v>
      </c>
      <c r="B3" s="29"/>
      <c r="C3" s="29"/>
      <c r="D3" s="29"/>
      <c r="E3" s="29"/>
    </row>
    <row r="4" spans="1:5" s="7" customFormat="1" ht="16.5" customHeight="1">
      <c r="A4" s="29"/>
      <c r="B4" s="34" t="s">
        <v>41</v>
      </c>
      <c r="C4" s="35"/>
      <c r="D4" s="35"/>
      <c r="E4" s="35"/>
    </row>
    <row r="5" spans="1:5" s="7" customFormat="1" ht="16.5" customHeight="1">
      <c r="A5" s="36" t="s">
        <v>46</v>
      </c>
      <c r="B5" s="37"/>
      <c r="C5" s="37"/>
      <c r="D5" s="37"/>
      <c r="E5" s="37"/>
    </row>
    <row r="6" spans="1:5" s="7" customFormat="1" ht="16.5" customHeight="1">
      <c r="A6" s="8"/>
      <c r="B6" s="8"/>
      <c r="C6" s="8"/>
      <c r="D6" s="8"/>
      <c r="E6" s="8"/>
    </row>
    <row r="7" spans="1:5" s="7" customFormat="1" ht="59.25" customHeight="1">
      <c r="A7" s="30" t="s">
        <v>44</v>
      </c>
      <c r="B7" s="31"/>
      <c r="C7" s="31"/>
      <c r="D7" s="31"/>
      <c r="E7" s="31"/>
    </row>
    <row r="8" spans="1:5" s="7" customFormat="1" ht="54" customHeight="1">
      <c r="A8" s="9"/>
      <c r="B8" s="10"/>
      <c r="C8" s="10"/>
      <c r="D8" s="10"/>
      <c r="E8" s="11" t="s">
        <v>0</v>
      </c>
    </row>
    <row r="9" spans="1:5" s="5" customFormat="1" ht="74.25" customHeight="1">
      <c r="A9" s="12" t="s">
        <v>1</v>
      </c>
      <c r="B9" s="12" t="s">
        <v>2</v>
      </c>
      <c r="C9" s="13" t="s">
        <v>42</v>
      </c>
      <c r="D9" s="13" t="s">
        <v>45</v>
      </c>
      <c r="E9" s="13" t="s">
        <v>43</v>
      </c>
    </row>
    <row r="10" spans="1:6" ht="24" customHeight="1">
      <c r="A10" s="14" t="s">
        <v>3</v>
      </c>
      <c r="B10" s="15" t="s">
        <v>4</v>
      </c>
      <c r="C10" s="16">
        <f>C11+C16+C19+C17+C20+C18</f>
        <v>56540.8</v>
      </c>
      <c r="D10" s="17">
        <f>D11+D16+D17+D18+D19+D20</f>
        <v>19382.5</v>
      </c>
      <c r="E10" s="17">
        <f>D10*100/C10</f>
        <v>34.280554926707794</v>
      </c>
      <c r="F10" s="6"/>
    </row>
    <row r="11" spans="1:5" ht="24.75" customHeight="1">
      <c r="A11" s="14" t="s">
        <v>5</v>
      </c>
      <c r="B11" s="15" t="s">
        <v>6</v>
      </c>
      <c r="C11" s="16">
        <f>SUM(C12:C13)</f>
        <v>55641.6</v>
      </c>
      <c r="D11" s="17">
        <f>D12+D13</f>
        <v>18723.300000000003</v>
      </c>
      <c r="E11" s="17">
        <f aca="true" t="shared" si="0" ref="E11:E27">D11*100/C11</f>
        <v>33.64982315389925</v>
      </c>
    </row>
    <row r="12" spans="1:5" ht="15.75" customHeight="1">
      <c r="A12" s="18" t="s">
        <v>31</v>
      </c>
      <c r="B12" s="19" t="s">
        <v>7</v>
      </c>
      <c r="C12" s="20">
        <v>32693.2</v>
      </c>
      <c r="D12" s="21">
        <v>5105.1</v>
      </c>
      <c r="E12" s="21">
        <f t="shared" si="0"/>
        <v>15.615173797609291</v>
      </c>
    </row>
    <row r="13" spans="1:5" ht="15.75" customHeight="1">
      <c r="A13" s="19" t="s">
        <v>26</v>
      </c>
      <c r="B13" s="19" t="s">
        <v>25</v>
      </c>
      <c r="C13" s="20">
        <f>SUM(C14:C15)</f>
        <v>22948.399999999998</v>
      </c>
      <c r="D13" s="21">
        <f>D14+D15</f>
        <v>13618.2</v>
      </c>
      <c r="E13" s="21">
        <f t="shared" si="0"/>
        <v>59.34269927315194</v>
      </c>
    </row>
    <row r="14" spans="1:5" ht="15.75" customHeight="1">
      <c r="A14" s="22" t="s">
        <v>27</v>
      </c>
      <c r="B14" s="19" t="s">
        <v>22</v>
      </c>
      <c r="C14" s="20">
        <v>21342.01</v>
      </c>
      <c r="D14" s="21">
        <v>13154.1</v>
      </c>
      <c r="E14" s="21">
        <f t="shared" si="0"/>
        <v>61.63477573105814</v>
      </c>
    </row>
    <row r="15" spans="1:5" ht="15.75" customHeight="1">
      <c r="A15" s="22" t="s">
        <v>28</v>
      </c>
      <c r="B15" s="19" t="s">
        <v>23</v>
      </c>
      <c r="C15" s="20">
        <v>1606.39</v>
      </c>
      <c r="D15" s="21">
        <v>464.1</v>
      </c>
      <c r="E15" s="21">
        <f t="shared" si="0"/>
        <v>28.890867099521284</v>
      </c>
    </row>
    <row r="16" spans="1:5" ht="21" customHeight="1">
      <c r="A16" s="14" t="s">
        <v>8</v>
      </c>
      <c r="B16" s="15" t="s">
        <v>9</v>
      </c>
      <c r="C16" s="16">
        <v>100</v>
      </c>
      <c r="D16" s="17">
        <v>50</v>
      </c>
      <c r="E16" s="17">
        <f t="shared" si="0"/>
        <v>50</v>
      </c>
    </row>
    <row r="17" spans="1:5" ht="38.25" customHeight="1">
      <c r="A17" s="14" t="s">
        <v>32</v>
      </c>
      <c r="B17" s="15" t="s">
        <v>33</v>
      </c>
      <c r="C17" s="16">
        <v>47.6</v>
      </c>
      <c r="D17" s="17">
        <v>47.6</v>
      </c>
      <c r="E17" s="17">
        <f t="shared" si="0"/>
        <v>100</v>
      </c>
    </row>
    <row r="18" spans="1:5" ht="21" customHeight="1">
      <c r="A18" s="14" t="s">
        <v>36</v>
      </c>
      <c r="B18" s="23" t="s">
        <v>37</v>
      </c>
      <c r="C18" s="16">
        <v>443.8</v>
      </c>
      <c r="D18" s="17">
        <v>443.8</v>
      </c>
      <c r="E18" s="17">
        <f t="shared" si="0"/>
        <v>100</v>
      </c>
    </row>
    <row r="19" spans="1:5" ht="23.25" customHeight="1">
      <c r="A19" s="14" t="s">
        <v>10</v>
      </c>
      <c r="B19" s="15" t="s">
        <v>11</v>
      </c>
      <c r="C19" s="16">
        <v>300</v>
      </c>
      <c r="D19" s="17">
        <v>110</v>
      </c>
      <c r="E19" s="17">
        <f t="shared" si="0"/>
        <v>36.666666666666664</v>
      </c>
    </row>
    <row r="20" spans="1:5" ht="24" customHeight="1">
      <c r="A20" s="14" t="s">
        <v>34</v>
      </c>
      <c r="B20" s="15" t="s">
        <v>35</v>
      </c>
      <c r="C20" s="16">
        <v>7.8</v>
      </c>
      <c r="D20" s="17">
        <v>7.8</v>
      </c>
      <c r="E20" s="17">
        <f t="shared" si="0"/>
        <v>100</v>
      </c>
    </row>
    <row r="21" spans="1:5" ht="23.25" customHeight="1">
      <c r="A21" s="14" t="s">
        <v>12</v>
      </c>
      <c r="B21" s="24" t="s">
        <v>13</v>
      </c>
      <c r="C21" s="16">
        <f>C22</f>
        <v>118772.79999999999</v>
      </c>
      <c r="D21" s="17">
        <f>D22</f>
        <v>51019.9</v>
      </c>
      <c r="E21" s="17">
        <f t="shared" si="0"/>
        <v>42.95587878706236</v>
      </c>
    </row>
    <row r="22" spans="1:5" ht="15.75" customHeight="1">
      <c r="A22" s="22" t="s">
        <v>14</v>
      </c>
      <c r="B22" s="25" t="s">
        <v>15</v>
      </c>
      <c r="C22" s="20">
        <f>C23+C24+C26+C25</f>
        <v>118772.79999999999</v>
      </c>
      <c r="D22" s="21">
        <f>D23+D24+D25+D26</f>
        <v>51019.9</v>
      </c>
      <c r="E22" s="21">
        <f t="shared" si="0"/>
        <v>42.95587878706236</v>
      </c>
    </row>
    <row r="23" spans="1:5" ht="16.5" customHeight="1">
      <c r="A23" s="26" t="s">
        <v>16</v>
      </c>
      <c r="B23" s="27" t="s">
        <v>24</v>
      </c>
      <c r="C23" s="20">
        <f>22482+302</f>
        <v>22784</v>
      </c>
      <c r="D23" s="21">
        <v>12977.2</v>
      </c>
      <c r="E23" s="21">
        <f t="shared" si="0"/>
        <v>56.95751404494382</v>
      </c>
    </row>
    <row r="24" spans="1:5" ht="15.75" customHeight="1">
      <c r="A24" s="26" t="s">
        <v>17</v>
      </c>
      <c r="B24" s="25" t="s">
        <v>18</v>
      </c>
      <c r="C24" s="20">
        <f>6084.1+34800</f>
        <v>40884.1</v>
      </c>
      <c r="D24" s="21">
        <v>10440</v>
      </c>
      <c r="E24" s="21">
        <f t="shared" si="0"/>
        <v>25.535599413953104</v>
      </c>
    </row>
    <row r="25" spans="1:5" ht="15.75" customHeight="1">
      <c r="A25" s="26" t="s">
        <v>29</v>
      </c>
      <c r="B25" s="25" t="s">
        <v>30</v>
      </c>
      <c r="C25" s="20">
        <v>1189</v>
      </c>
      <c r="D25" s="21">
        <v>594.5</v>
      </c>
      <c r="E25" s="21">
        <f t="shared" si="0"/>
        <v>50</v>
      </c>
    </row>
    <row r="26" spans="1:5" ht="15.75" customHeight="1">
      <c r="A26" s="26" t="s">
        <v>19</v>
      </c>
      <c r="B26" s="25" t="s">
        <v>20</v>
      </c>
      <c r="C26" s="20">
        <f>54217.7-302</f>
        <v>53915.7</v>
      </c>
      <c r="D26" s="21">
        <v>27008.2</v>
      </c>
      <c r="E26" s="21">
        <f t="shared" si="0"/>
        <v>50.09338652748643</v>
      </c>
    </row>
    <row r="27" spans="1:5" ht="18.75" customHeight="1">
      <c r="A27" s="28"/>
      <c r="B27" s="15" t="s">
        <v>21</v>
      </c>
      <c r="C27" s="16">
        <f>C10+C21</f>
        <v>175313.59999999998</v>
      </c>
      <c r="D27" s="17">
        <f>D21+D10</f>
        <v>70402.4</v>
      </c>
      <c r="E27" s="17">
        <f t="shared" si="0"/>
        <v>40.157979757417564</v>
      </c>
    </row>
    <row r="31" ht="18.75" customHeight="1">
      <c r="G31" s="6"/>
    </row>
  </sheetData>
  <sheetProtection selectLockedCells="1" selectUnlockedCells="1"/>
  <mergeCells count="5">
    <mergeCell ref="A7:E7"/>
    <mergeCell ref="A1:E1"/>
    <mergeCell ref="A2:E2"/>
    <mergeCell ref="B4:E4"/>
    <mergeCell ref="A5:E5"/>
  </mergeCells>
  <printOptions/>
  <pageMargins left="0.7" right="0.7" top="0.75" bottom="0.75" header="0.5118055555555555" footer="0.5118055555555555"/>
  <pageSetup fitToHeight="0" fitToWidth="1" horizontalDpi="300" verticalDpi="3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Киселева Марина Анатольевна</cp:lastModifiedBy>
  <cp:lastPrinted>2022-07-20T12:18:32Z</cp:lastPrinted>
  <dcterms:modified xsi:type="dcterms:W3CDTF">2022-07-20T12:18:35Z</dcterms:modified>
  <cp:category/>
  <cp:version/>
  <cp:contentType/>
  <cp:contentStatus/>
</cp:coreProperties>
</file>